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MAXQDA2020\"/>
    </mc:Choice>
  </mc:AlternateContent>
  <bookViews>
    <workbookView xWindow="0" yWindow="0" windowWidth="28800" windowHeight="12435"/>
  </bookViews>
  <sheets>
    <sheet name="Sheet1" sheetId="1" r:id="rId1"/>
    <sheet name="Zusammenführung" sheetId="2" r:id="rId2"/>
  </sheets>
  <calcPr calcId="152511"/>
</workbook>
</file>

<file path=xl/calcChain.xml><?xml version="1.0" encoding="utf-8"?>
<calcChain xmlns="http://schemas.openxmlformats.org/spreadsheetml/2006/main">
  <c r="C14" i="2" l="1"/>
  <c r="L6" i="2"/>
  <c r="L7" i="2"/>
  <c r="L8" i="2"/>
  <c r="L9" i="2"/>
  <c r="I6" i="2"/>
  <c r="I7" i="2"/>
  <c r="I8" i="2"/>
  <c r="I9" i="2"/>
  <c r="C13" i="2"/>
  <c r="C15" i="2"/>
  <c r="H6" i="2"/>
  <c r="H7" i="2"/>
  <c r="H8" i="2"/>
  <c r="H9" i="2"/>
  <c r="C12" i="2"/>
  <c r="J9" i="2"/>
  <c r="J8" i="2"/>
  <c r="J7" i="2"/>
  <c r="J6" i="2"/>
  <c r="L10" i="2" l="1"/>
  <c r="I10" i="2"/>
  <c r="H10" i="2"/>
  <c r="J10" i="2"/>
</calcChain>
</file>

<file path=xl/sharedStrings.xml><?xml version="1.0" encoding="utf-8"?>
<sst xmlns="http://schemas.openxmlformats.org/spreadsheetml/2006/main" count="261" uniqueCount="218">
  <si>
    <t>Farbe</t>
  </si>
  <si>
    <t>Dokumentgruppe</t>
  </si>
  <si>
    <t>Dokumentname</t>
  </si>
  <si>
    <t>Code</t>
  </si>
  <si>
    <t>Anfang</t>
  </si>
  <si>
    <t>Ende</t>
  </si>
  <si>
    <t>Segment</t>
  </si>
  <si>
    <t>Bearbeitet von</t>
  </si>
  <si>
    <t>Bearbeitet am</t>
  </si>
  <si>
    <t>Erstellt von</t>
  </si>
  <si>
    <t>Erstellt am</t>
  </si>
  <si>
    <t>Kommentar</t>
  </si>
  <si>
    <t>Fläche</t>
  </si>
  <si>
    <t>Abdeckungsgrad %</t>
  </si>
  <si>
    <t>●</t>
  </si>
  <si>
    <t>2019 - F-A</t>
  </si>
  <si>
    <t>f-a09</t>
  </si>
  <si>
    <t>4 Leichter, Grund: Thema einfacher</t>
  </si>
  <si>
    <t>8</t>
  </si>
  <si>
    <t>Es ist mir leichter gefallen, da die Themen einfacher waren.</t>
  </si>
  <si>
    <t xml:space="preserve"> </t>
  </si>
  <si>
    <t>rb</t>
  </si>
  <si>
    <t>09.07.2021 10:32:53</t>
  </si>
  <si>
    <t/>
  </si>
  <si>
    <t>●</t>
  </si>
  <si>
    <t>2019 - F-A</t>
  </si>
  <si>
    <t>f-a25</t>
  </si>
  <si>
    <t>4 leichter; Grund: 1. auf jeden eingegangen 2.mehr Zeit</t>
  </si>
  <si>
    <t>8</t>
  </si>
  <si>
    <t>Es ist mir leichter gefallen, da auf jeden eingegangen wurde und wir mehr Zeit hatten.</t>
  </si>
  <si>
    <t xml:space="preserve"> </t>
  </si>
  <si>
    <t>rb</t>
  </si>
  <si>
    <t>09.07.2021 10:36:13</t>
  </si>
  <si>
    <t/>
  </si>
  <si>
    <t>●</t>
  </si>
  <si>
    <t>2019 - F-A</t>
  </si>
  <si>
    <t>f-a29</t>
  </si>
  <si>
    <t>4 leichter; Grund: Scaffolding/Redewendunge bzw. phrases</t>
  </si>
  <si>
    <t>8</t>
  </si>
  <si>
    <t>Der Chemieunterricht ist mir insgesamt leichter gefallen, da es auf Englisch viele vorgefertigte Formulierungen gab, mit der sich die chemischen Prozesse präziser erklären ließen als auf Deutsch. (RB-Gedanke: Argument für sprachsens. Unterricht)</t>
  </si>
  <si>
    <t xml:space="preserve"> </t>
  </si>
  <si>
    <t>rb</t>
  </si>
  <si>
    <t>09.07.2021 10:37:24</t>
  </si>
  <si>
    <t/>
  </si>
  <si>
    <t>●</t>
  </si>
  <si>
    <t>2019 - F-A</t>
  </si>
  <si>
    <t>f-a40</t>
  </si>
  <si>
    <t>4 Leichter, Grund: Thema einfacher</t>
  </si>
  <si>
    <t>8</t>
  </si>
  <si>
    <t>Das Thema an sich ist mir leichter gefallen, aber hätten wir das nochmal auf Deutsch besprochen, wäre es besser gewesen.</t>
  </si>
  <si>
    <t xml:space="preserve"> </t>
  </si>
  <si>
    <t>rb</t>
  </si>
  <si>
    <t>09.07.2021 10:41:08</t>
  </si>
  <si>
    <t/>
  </si>
  <si>
    <t>●</t>
  </si>
  <si>
    <t>2019 - Hie</t>
  </si>
  <si>
    <t>hie08</t>
  </si>
  <si>
    <t>4 Leichter, Grund: Thema einfacher</t>
  </si>
  <si>
    <t>8</t>
  </si>
  <si>
    <t>Ich fand es leichter, da das Thema einfacher war.</t>
  </si>
  <si>
    <t xml:space="preserve"> </t>
  </si>
  <si>
    <t>rb</t>
  </si>
  <si>
    <t>09.07.2021 10:45:51</t>
  </si>
  <si>
    <t/>
  </si>
  <si>
    <t>●</t>
  </si>
  <si>
    <t>2019 - Hie</t>
  </si>
  <si>
    <t>hie22</t>
  </si>
  <si>
    <t>4 leichter</t>
  </si>
  <si>
    <t>8</t>
  </si>
  <si>
    <t>Unterricht leichter aus</t>
  </si>
  <si>
    <t xml:space="preserve"> </t>
  </si>
  <si>
    <t>rb</t>
  </si>
  <si>
    <t>09.07.2021 14:25:58</t>
  </si>
  <si>
    <t/>
  </si>
  <si>
    <t>●</t>
  </si>
  <si>
    <t>2019 - Hie</t>
  </si>
  <si>
    <t>hie43</t>
  </si>
  <si>
    <t>4 leichter; grund: thema</t>
  </si>
  <si>
    <t>8</t>
  </si>
  <si>
    <t>Etwas leichter. Lag aber wahrscheinlich am Thema.</t>
  </si>
  <si>
    <t xml:space="preserve"> </t>
  </si>
  <si>
    <t>rb</t>
  </si>
  <si>
    <t>09.07.2021 14:26:35</t>
  </si>
  <si>
    <t/>
  </si>
  <si>
    <t>●</t>
  </si>
  <si>
    <t>2019 - Hie</t>
  </si>
  <si>
    <t>hie44</t>
  </si>
  <si>
    <t>4 leichter; grund: interessanter</t>
  </si>
  <si>
    <t>8</t>
  </si>
  <si>
    <t>Leichter, interessanter.</t>
  </si>
  <si>
    <t xml:space="preserve"> </t>
  </si>
  <si>
    <t>rb</t>
  </si>
  <si>
    <t>09.07.2021 14:26:57</t>
  </si>
  <si>
    <t/>
  </si>
  <si>
    <t>●</t>
  </si>
  <si>
    <t>2019 - Coc</t>
  </si>
  <si>
    <t>coc02</t>
  </si>
  <si>
    <t>4 leichter</t>
  </si>
  <si>
    <t>8</t>
  </si>
  <si>
    <t>Leichter</t>
  </si>
  <si>
    <t xml:space="preserve"> </t>
  </si>
  <si>
    <t>rb</t>
  </si>
  <si>
    <t>09.07.2021 14:31:00</t>
  </si>
  <si>
    <t/>
  </si>
  <si>
    <t>●</t>
  </si>
  <si>
    <t>2019 - Coc</t>
  </si>
  <si>
    <t>coc15</t>
  </si>
  <si>
    <t>4 leichter, g.: kleinschrittigkeit der anweisungen</t>
  </si>
  <si>
    <t>8</t>
  </si>
  <si>
    <t>Leichter, da in den AB’s kleinschrittiger vorgegangen wurde.</t>
  </si>
  <si>
    <t xml:space="preserve"> </t>
  </si>
  <si>
    <t>rb</t>
  </si>
  <si>
    <t>09.07.2021 14:39:52</t>
  </si>
  <si>
    <t/>
  </si>
  <si>
    <t>●</t>
  </si>
  <si>
    <t>2019 - Coc</t>
  </si>
  <si>
    <t>coc16</t>
  </si>
  <si>
    <t>4 leichter</t>
  </si>
  <si>
    <t>8</t>
  </si>
  <si>
    <t>Leichter.</t>
  </si>
  <si>
    <t xml:space="preserve"> </t>
  </si>
  <si>
    <t>rb</t>
  </si>
  <si>
    <t>09.07.2021 14:40:02</t>
  </si>
  <si>
    <t/>
  </si>
  <si>
    <t>●</t>
  </si>
  <si>
    <t>2020 - Ona</t>
  </si>
  <si>
    <t>ona03</t>
  </si>
  <si>
    <t>4 leichter, g.: leichteres thema</t>
  </si>
  <si>
    <t>8</t>
  </si>
  <si>
    <t>Ich empfand das Thema leichter und deswegen würde ich sagen leichter als beim letzten Thema.</t>
  </si>
  <si>
    <t xml:space="preserve"> </t>
  </si>
  <si>
    <t>rb</t>
  </si>
  <si>
    <t>09.07.2021 14:43:37</t>
  </si>
  <si>
    <t/>
  </si>
  <si>
    <t>●</t>
  </si>
  <si>
    <t>2020 - Ona</t>
  </si>
  <si>
    <t>ona04</t>
  </si>
  <si>
    <t>4 leichter, g.: leichteres thema</t>
  </si>
  <si>
    <t>8</t>
  </si>
  <si>
    <t>Mir ist der Unterricht leichter gefallen, was aber hauptsächlich am Thema lag.</t>
  </si>
  <si>
    <t xml:space="preserve"> </t>
  </si>
  <si>
    <t>rb</t>
  </si>
  <si>
    <t>09.07.2021 14:44:20</t>
  </si>
  <si>
    <t/>
  </si>
  <si>
    <t>●</t>
  </si>
  <si>
    <t>2020 - Ona</t>
  </si>
  <si>
    <t>ona05</t>
  </si>
  <si>
    <t>4 leichter; g.: aufgaben einfacher und direkter</t>
  </si>
  <si>
    <t>8</t>
  </si>
  <si>
    <t>Das jetzt beendete Thema über die Schnecke ist um einiges leichter gefallen. Mir ist es auch so vorgekommen, als ob die Aufgaben einfacher und direkter gestellt wurden.</t>
  </si>
  <si>
    <t xml:space="preserve"> </t>
  </si>
  <si>
    <t>rb</t>
  </si>
  <si>
    <t>09.07.2021 14:44:54</t>
  </si>
  <si>
    <t/>
  </si>
  <si>
    <t>●</t>
  </si>
  <si>
    <t>2020 - Ona</t>
  </si>
  <si>
    <t>ona08</t>
  </si>
  <si>
    <t>4 leichter; g.: thema gefallen u teils bekannt; stärken in bio</t>
  </si>
  <si>
    <t>8</t>
  </si>
  <si>
    <t>Mir ist der Unterricht schon etwas leichter gefallen da mir das Thema nicht unbekannt war. Außerdem ist die Biologie etwas mehr meine Stärke als die Chemie.</t>
  </si>
  <si>
    <t xml:space="preserve"> </t>
  </si>
  <si>
    <t>rb</t>
  </si>
  <si>
    <t>09.07.2021 14:50:19</t>
  </si>
  <si>
    <t/>
  </si>
  <si>
    <t>●</t>
  </si>
  <si>
    <t>2020 - Ona</t>
  </si>
  <si>
    <t>ona09</t>
  </si>
  <si>
    <t>4 leichter bis gleich</t>
  </si>
  <si>
    <t>8</t>
  </si>
  <si>
    <t>Leichter SCHRÄGSTRICH bis gleich.</t>
  </si>
  <si>
    <t xml:space="preserve"> </t>
  </si>
  <si>
    <t>rb</t>
  </si>
  <si>
    <t>09.07.2021 14:51:18</t>
  </si>
  <si>
    <t/>
  </si>
  <si>
    <t>2019 - Coc (N=18)</t>
  </si>
  <si>
    <t>2019 - Hie (N=23)</t>
  </si>
  <si>
    <t>2019 - F-A (N=7)</t>
  </si>
  <si>
    <t>2020 - Ona (N=9)</t>
  </si>
  <si>
    <t>schnitt</t>
  </si>
  <si>
    <t>Leichter oder schwerer als üblicher ChU</t>
  </si>
  <si>
    <t>leichter</t>
  </si>
  <si>
    <t>schwerer</t>
  </si>
  <si>
    <t>Antworten "leichter"</t>
  </si>
  <si>
    <t>%leichter</t>
  </si>
  <si>
    <t>%schwerer</t>
  </si>
  <si>
    <t>Antworten "schwerer"</t>
  </si>
  <si>
    <t>Antworten "wie üblich"</t>
  </si>
  <si>
    <t>keine Antwort</t>
  </si>
  <si>
    <t>%wie üblich</t>
  </si>
  <si>
    <t>%k.A.</t>
  </si>
  <si>
    <t>ohne Antwort</t>
  </si>
  <si>
    <t>wie immer</t>
  </si>
  <si>
    <t>probanden insgesamt 57; hier 51 äußerungen zum item</t>
  </si>
  <si>
    <t>"schwerer"</t>
  </si>
  <si>
    <t>sprachliche Gründe</t>
  </si>
  <si>
    <t>Umstellung</t>
  </si>
  <si>
    <t>keine Begründung</t>
  </si>
  <si>
    <t>Gründe</t>
  </si>
  <si>
    <t>SUS</t>
  </si>
  <si>
    <t>Äußerungen</t>
  </si>
  <si>
    <t>Thema (allgemein)</t>
  </si>
  <si>
    <t>Scaffolding</t>
  </si>
  <si>
    <t>interessanter</t>
  </si>
  <si>
    <t>Aufgabenstellung</t>
  </si>
  <si>
    <t xml:space="preserve">Zeit </t>
  </si>
  <si>
    <t>"auf jeden eingehen"</t>
  </si>
  <si>
    <t xml:space="preserve">Grund2 </t>
  </si>
  <si>
    <t>Grund1</t>
  </si>
  <si>
    <t>"leichter"</t>
  </si>
  <si>
    <t>Bio-Fachkompetenz</t>
  </si>
  <si>
    <t>Zeit</t>
  </si>
  <si>
    <t>Thematisches Vorwissen</t>
  </si>
  <si>
    <t>Themat. Vorwissen</t>
  </si>
  <si>
    <t>Thema einfacher</t>
  </si>
  <si>
    <t>"Auf jeden eingegangen"</t>
  </si>
  <si>
    <t>Interessanter</t>
  </si>
  <si>
    <t>Thema leichter</t>
  </si>
  <si>
    <t>davon 3 doppelt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</si>
</sst>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DC3C26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2364A2"/>
      <name val="Calibri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1" fontId="4" fillId="5" borderId="4" xfId="0" applyNumberFormat="1" applyFont="1" applyFill="1" applyBorder="1" applyAlignment="1">
      <alignment horizontal="left" vertical="top"/>
    </xf>
    <xf numFmtId="49" fontId="5" fillId="6" borderId="5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/>
    <xf numFmtId="49" fontId="10" fillId="0" borderId="0" xfId="0" applyNumberFormat="1" applyFont="1" applyFill="1" applyBorder="1" applyAlignment="1">
      <alignment horizontal="left" vertical="top"/>
    </xf>
    <xf numFmtId="0" fontId="0" fillId="0" borderId="0" xfId="0" applyFill="1"/>
    <xf numFmtId="164" fontId="0" fillId="0" borderId="0" xfId="0" applyNumberFormat="1" applyFill="1"/>
    <xf numFmtId="164" fontId="8" fillId="0" borderId="0" xfId="0" applyNumberFormat="1" applyFont="1" applyFill="1"/>
    <xf numFmtId="164" fontId="0" fillId="0" borderId="0" xfId="0" applyNumberFormat="1"/>
    <xf numFmtId="49" fontId="2" fillId="6" borderId="5" xfId="0" applyNumberFormat="1" applyFont="1" applyFill="1" applyBorder="1" applyAlignment="1">
      <alignment horizontal="left" vertical="top" wrapText="1"/>
    </xf>
    <xf numFmtId="49" fontId="1" fillId="9" borderId="7" xfId="0" applyNumberFormat="1" applyFont="1" applyFill="1" applyBorder="1" applyAlignment="1">
      <alignment horizontal="center" vertical="top"/>
    </xf>
    <xf numFmtId="49" fontId="1" fillId="9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2" fillId="9" borderId="7" xfId="0" applyNumberFormat="1" applyFont="1" applyFill="1" applyBorder="1" applyAlignment="1">
      <alignment horizontal="center" vertical="top"/>
    </xf>
    <xf numFmtId="1" fontId="4" fillId="9" borderId="4" xfId="0" applyNumberFormat="1" applyFont="1" applyFill="1" applyBorder="1" applyAlignment="1">
      <alignment horizontal="center" vertical="top"/>
    </xf>
    <xf numFmtId="0" fontId="0" fillId="9" borderId="0" xfId="0" applyFill="1" applyAlignment="1">
      <alignment horizontal="center"/>
    </xf>
    <xf numFmtId="1" fontId="11" fillId="10" borderId="4" xfId="0" applyNumberFormat="1" applyFont="1" applyFill="1" applyBorder="1" applyAlignment="1">
      <alignment horizontal="center" vertical="top"/>
    </xf>
    <xf numFmtId="0" fontId="12" fillId="0" borderId="0" xfId="0" applyFont="1" applyFill="1"/>
    <xf numFmtId="49" fontId="2" fillId="0" borderId="0" xfId="0" applyNumberFormat="1" applyFont="1" applyFill="1" applyBorder="1" applyAlignment="1">
      <alignment horizontal="left" vertical="top"/>
    </xf>
    <xf numFmtId="0" fontId="0" fillId="0" borderId="0" xfId="0" applyFill="1" applyAlignment="1">
      <alignment horizontal="center"/>
    </xf>
    <xf numFmtId="49" fontId="2" fillId="0" borderId="0" xfId="0" applyNumberFormat="1" applyFont="1" applyFill="1" applyBorder="1" applyAlignment="1">
      <alignment horizontal="center" vertical="top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sz="1100">
                <a:solidFill>
                  <a:schemeClr val="tx1"/>
                </a:solidFill>
              </a:rPr>
              <a:t>Einschätzung "Leichter/schwerer</a:t>
            </a:r>
            <a:r>
              <a:rPr lang="de-DE" sz="1100" baseline="0">
                <a:solidFill>
                  <a:schemeClr val="tx1"/>
                </a:solidFill>
              </a:rPr>
              <a:t> als üblicher ChU", N = 57</a:t>
            </a:r>
            <a:endParaRPr lang="de-DE" sz="1100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Zusammenführung!$D$5</c:f>
              <c:strCache>
                <c:ptCount val="1"/>
                <c:pt idx="0">
                  <c:v>leichter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Zusammenführung!$C$6:$C$9</c:f>
              <c:strCache>
                <c:ptCount val="4"/>
                <c:pt idx="0">
                  <c:v>2019 - Coc (N=18)</c:v>
                </c:pt>
                <c:pt idx="1">
                  <c:v>2019 - Hie (N=23)</c:v>
                </c:pt>
                <c:pt idx="2">
                  <c:v>2019 - F-A (N=7)</c:v>
                </c:pt>
                <c:pt idx="3">
                  <c:v>2020 - Ona (N=9)</c:v>
                </c:pt>
              </c:strCache>
            </c:strRef>
          </c:cat>
          <c:val>
            <c:numRef>
              <c:f>Zusammenführung!$D$6:$D$9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</c:ser>
        <c:ser>
          <c:idx val="1"/>
          <c:order val="1"/>
          <c:tx>
            <c:strRef>
              <c:f>Zusammenführung!$E$5</c:f>
              <c:strCache>
                <c:ptCount val="1"/>
                <c:pt idx="0">
                  <c:v>wie immer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accent6">
                  <a:lumMod val="40000"/>
                  <a:lumOff val="60000"/>
                </a:schemeClr>
              </a:solidFill>
            </a:ln>
            <a:effectLst/>
          </c:spPr>
          <c:invertIfNegative val="0"/>
          <c:cat>
            <c:strRef>
              <c:f>Zusammenführung!$C$6:$C$9</c:f>
              <c:strCache>
                <c:ptCount val="4"/>
                <c:pt idx="0">
                  <c:v>2019 - Coc (N=18)</c:v>
                </c:pt>
                <c:pt idx="1">
                  <c:v>2019 - Hie (N=23)</c:v>
                </c:pt>
                <c:pt idx="2">
                  <c:v>2019 - F-A (N=7)</c:v>
                </c:pt>
                <c:pt idx="3">
                  <c:v>2020 - Ona (N=9)</c:v>
                </c:pt>
              </c:strCache>
            </c:strRef>
          </c:cat>
          <c:val>
            <c:numRef>
              <c:f>Zusammenführung!$E$6:$E$9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</c:ser>
        <c:ser>
          <c:idx val="2"/>
          <c:order val="2"/>
          <c:tx>
            <c:strRef>
              <c:f>Zusammenführung!$F$5</c:f>
              <c:strCache>
                <c:ptCount val="1"/>
                <c:pt idx="0">
                  <c:v>schwerer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Zusammenführung!$C$6:$C$9</c:f>
              <c:strCache>
                <c:ptCount val="4"/>
                <c:pt idx="0">
                  <c:v>2019 - Coc (N=18)</c:v>
                </c:pt>
                <c:pt idx="1">
                  <c:v>2019 - Hie (N=23)</c:v>
                </c:pt>
                <c:pt idx="2">
                  <c:v>2019 - F-A (N=7)</c:v>
                </c:pt>
                <c:pt idx="3">
                  <c:v>2020 - Ona (N=9)</c:v>
                </c:pt>
              </c:strCache>
            </c:strRef>
          </c:cat>
          <c:val>
            <c:numRef>
              <c:f>Zusammenführung!$F$6:$F$9</c:f>
              <c:numCache>
                <c:formatCode>General</c:formatCode>
                <c:ptCount val="4"/>
                <c:pt idx="0">
                  <c:v>10</c:v>
                </c:pt>
                <c:pt idx="1">
                  <c:v>8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Zusammenführung!$G$5</c:f>
              <c:strCache>
                <c:ptCount val="1"/>
                <c:pt idx="0">
                  <c:v>ohne Antwort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Zusammenführung!$C$6:$C$9</c:f>
              <c:strCache>
                <c:ptCount val="4"/>
                <c:pt idx="0">
                  <c:v>2019 - Coc (N=18)</c:v>
                </c:pt>
                <c:pt idx="1">
                  <c:v>2019 - Hie (N=23)</c:v>
                </c:pt>
                <c:pt idx="2">
                  <c:v>2019 - F-A (N=7)</c:v>
                </c:pt>
                <c:pt idx="3">
                  <c:v>2020 - Ona (N=9)</c:v>
                </c:pt>
              </c:strCache>
            </c:strRef>
          </c:cat>
          <c:val>
            <c:numRef>
              <c:f>Zusammenführung!$G$6:$G$9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3025808"/>
        <c:axId val="443026592"/>
      </c:barChart>
      <c:catAx>
        <c:axId val="443025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026592"/>
        <c:crosses val="autoZero"/>
        <c:auto val="1"/>
        <c:lblAlgn val="ctr"/>
        <c:lblOffset val="100"/>
        <c:noMultiLvlLbl val="0"/>
      </c:catAx>
      <c:valAx>
        <c:axId val="443026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025808"/>
        <c:crosses val="autoZero"/>
        <c:crossBetween val="between"/>
        <c:majorUnit val="0.1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17</xdr:row>
      <xdr:rowOff>33336</xdr:rowOff>
    </xdr:from>
    <xdr:to>
      <xdr:col>10</xdr:col>
      <xdr:colOff>19050</xdr:colOff>
      <xdr:row>32</xdr:row>
      <xdr:rowOff>152399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showGridLines="0" tabSelected="1" zoomScale="70" zoomScaleNormal="70" workbookViewId="0">
      <selection activeCell="H4" sqref="H3:H4"/>
    </sheetView>
  </sheetViews>
  <sheetFormatPr baseColWidth="10" defaultColWidth="9.140625" defaultRowHeight="15" x14ac:dyDescent="0.25"/>
  <cols>
    <col min="1" max="1" width="7.7109375" customWidth="1"/>
    <col min="2" max="3" width="22.7109375" customWidth="1"/>
    <col min="4" max="4" width="50.7109375" customWidth="1"/>
    <col min="5" max="5" width="22.7109375" customWidth="1"/>
    <col min="6" max="6" width="7.7109375" customWidth="1"/>
    <col min="7" max="7" width="7.7109375" style="18" customWidth="1"/>
    <col min="8" max="8" width="22.7109375" style="18" customWidth="1"/>
    <col min="9" max="16" width="22.7109375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6" t="s">
        <v>206</v>
      </c>
      <c r="H1" s="17" t="s">
        <v>207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</row>
    <row r="2" spans="1:16" ht="38.25" x14ac:dyDescent="0.25">
      <c r="A2" s="3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2" t="s">
        <v>18</v>
      </c>
      <c r="G2" s="19"/>
      <c r="H2" s="22" t="s">
        <v>213</v>
      </c>
      <c r="I2" s="5" t="s">
        <v>19</v>
      </c>
      <c r="J2" s="2" t="s">
        <v>20</v>
      </c>
      <c r="K2" s="2" t="s">
        <v>20</v>
      </c>
      <c r="L2" s="2" t="s">
        <v>21</v>
      </c>
      <c r="M2" s="2" t="s">
        <v>22</v>
      </c>
      <c r="N2" s="2" t="s">
        <v>23</v>
      </c>
      <c r="O2" s="4">
        <v>60</v>
      </c>
      <c r="P2" s="6">
        <v>4.0622884224779954</v>
      </c>
    </row>
    <row r="3" spans="1:16" ht="51" x14ac:dyDescent="0.25">
      <c r="A3" s="3" t="s">
        <v>24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28</v>
      </c>
      <c r="G3" s="22" t="s">
        <v>205</v>
      </c>
      <c r="H3" s="22" t="s">
        <v>204</v>
      </c>
      <c r="I3" s="5" t="s">
        <v>29</v>
      </c>
      <c r="J3" s="2" t="s">
        <v>30</v>
      </c>
      <c r="K3" s="2" t="s">
        <v>30</v>
      </c>
      <c r="L3" s="2" t="s">
        <v>31</v>
      </c>
      <c r="M3" s="2" t="s">
        <v>32</v>
      </c>
      <c r="N3" s="2" t="s">
        <v>33</v>
      </c>
      <c r="O3" s="4">
        <v>86</v>
      </c>
      <c r="P3" s="6">
        <v>5.0087361677344209</v>
      </c>
    </row>
    <row r="4" spans="1:16" ht="127.5" x14ac:dyDescent="0.25">
      <c r="A4" s="3" t="s">
        <v>34</v>
      </c>
      <c r="B4" s="2" t="s">
        <v>35</v>
      </c>
      <c r="C4" s="2" t="s">
        <v>36</v>
      </c>
      <c r="D4" s="2" t="s">
        <v>37</v>
      </c>
      <c r="E4" s="2" t="s">
        <v>38</v>
      </c>
      <c r="F4" s="2" t="s">
        <v>38</v>
      </c>
      <c r="G4" s="19"/>
      <c r="H4" s="22" t="s">
        <v>201</v>
      </c>
      <c r="I4" s="15" t="s">
        <v>39</v>
      </c>
      <c r="J4" s="2" t="s">
        <v>40</v>
      </c>
      <c r="K4" s="2" t="s">
        <v>40</v>
      </c>
      <c r="L4" s="2" t="s">
        <v>41</v>
      </c>
      <c r="M4" s="2" t="s">
        <v>42</v>
      </c>
      <c r="N4" s="2" t="s">
        <v>43</v>
      </c>
      <c r="O4" s="4">
        <v>245</v>
      </c>
      <c r="P4" s="6">
        <v>9.0007347538574578</v>
      </c>
    </row>
    <row r="5" spans="1:16" ht="63.75" x14ac:dyDescent="0.25">
      <c r="A5" s="3" t="s">
        <v>44</v>
      </c>
      <c r="B5" s="2" t="s">
        <v>45</v>
      </c>
      <c r="C5" s="2" t="s">
        <v>46</v>
      </c>
      <c r="D5" s="2" t="s">
        <v>47</v>
      </c>
      <c r="E5" s="2" t="s">
        <v>48</v>
      </c>
      <c r="F5" s="2" t="s">
        <v>48</v>
      </c>
      <c r="G5" s="19"/>
      <c r="H5" s="22" t="s">
        <v>200</v>
      </c>
      <c r="I5" s="5" t="s">
        <v>49</v>
      </c>
      <c r="J5" s="2" t="s">
        <v>50</v>
      </c>
      <c r="K5" s="2" t="s">
        <v>50</v>
      </c>
      <c r="L5" s="2" t="s">
        <v>51</v>
      </c>
      <c r="M5" s="2" t="s">
        <v>52</v>
      </c>
      <c r="N5" s="2" t="s">
        <v>53</v>
      </c>
      <c r="O5" s="4">
        <v>120</v>
      </c>
      <c r="P5" s="6">
        <v>6.335797254487856</v>
      </c>
    </row>
    <row r="6" spans="1:16" ht="25.5" x14ac:dyDescent="0.25">
      <c r="A6" s="3" t="s">
        <v>54</v>
      </c>
      <c r="B6" s="2" t="s">
        <v>55</v>
      </c>
      <c r="C6" s="2" t="s">
        <v>56</v>
      </c>
      <c r="D6" s="2" t="s">
        <v>57</v>
      </c>
      <c r="E6" s="2" t="s">
        <v>58</v>
      </c>
      <c r="F6" s="2" t="s">
        <v>58</v>
      </c>
      <c r="G6" s="19"/>
      <c r="H6" s="22" t="s">
        <v>200</v>
      </c>
      <c r="I6" s="15" t="s">
        <v>59</v>
      </c>
      <c r="J6" s="2" t="s">
        <v>60</v>
      </c>
      <c r="K6" s="2" t="s">
        <v>60</v>
      </c>
      <c r="L6" s="2" t="s">
        <v>61</v>
      </c>
      <c r="M6" s="2" t="s">
        <v>62</v>
      </c>
      <c r="N6" s="2" t="s">
        <v>63</v>
      </c>
      <c r="O6" s="4">
        <v>49</v>
      </c>
      <c r="P6" s="6">
        <v>2.6834611171960567</v>
      </c>
    </row>
    <row r="7" spans="1:16" ht="15.75" x14ac:dyDescent="0.25">
      <c r="A7" s="3" t="s">
        <v>64</v>
      </c>
      <c r="B7" s="2" t="s">
        <v>65</v>
      </c>
      <c r="C7" s="2" t="s">
        <v>66</v>
      </c>
      <c r="D7" s="2" t="s">
        <v>67</v>
      </c>
      <c r="E7" s="2" t="s">
        <v>68</v>
      </c>
      <c r="F7" s="2" t="s">
        <v>68</v>
      </c>
      <c r="G7" s="19"/>
      <c r="H7" s="20">
        <v>0</v>
      </c>
      <c r="I7" s="5" t="s">
        <v>69</v>
      </c>
      <c r="J7" s="2" t="s">
        <v>70</v>
      </c>
      <c r="K7" s="2" t="s">
        <v>70</v>
      </c>
      <c r="L7" s="2" t="s">
        <v>71</v>
      </c>
      <c r="M7" s="2" t="s">
        <v>72</v>
      </c>
      <c r="N7" s="2" t="s">
        <v>73</v>
      </c>
      <c r="O7" s="4">
        <v>23</v>
      </c>
      <c r="P7" s="6">
        <v>1.295045045045045</v>
      </c>
    </row>
    <row r="8" spans="1:16" ht="25.5" x14ac:dyDescent="0.25">
      <c r="A8" s="3" t="s">
        <v>74</v>
      </c>
      <c r="B8" s="2" t="s">
        <v>75</v>
      </c>
      <c r="C8" s="2" t="s">
        <v>76</v>
      </c>
      <c r="D8" s="2" t="s">
        <v>77</v>
      </c>
      <c r="E8" s="2" t="s">
        <v>78</v>
      </c>
      <c r="F8" s="2" t="s">
        <v>78</v>
      </c>
      <c r="G8" s="19"/>
      <c r="H8" s="22" t="s">
        <v>200</v>
      </c>
      <c r="I8" s="5" t="s">
        <v>79</v>
      </c>
      <c r="J8" s="2" t="s">
        <v>80</v>
      </c>
      <c r="K8" s="2" t="s">
        <v>80</v>
      </c>
      <c r="L8" s="2" t="s">
        <v>81</v>
      </c>
      <c r="M8" s="2" t="s">
        <v>82</v>
      </c>
      <c r="N8" s="2" t="s">
        <v>83</v>
      </c>
      <c r="O8" s="4">
        <v>49</v>
      </c>
      <c r="P8" s="6">
        <v>3.3910034602076125</v>
      </c>
    </row>
    <row r="9" spans="1:16" ht="15.75" x14ac:dyDescent="0.25">
      <c r="A9" s="3" t="s">
        <v>84</v>
      </c>
      <c r="B9" s="2" t="s">
        <v>85</v>
      </c>
      <c r="C9" s="2" t="s">
        <v>86</v>
      </c>
      <c r="D9" s="2" t="s">
        <v>87</v>
      </c>
      <c r="E9" s="2" t="s">
        <v>88</v>
      </c>
      <c r="F9" s="2" t="s">
        <v>88</v>
      </c>
      <c r="G9" s="19"/>
      <c r="H9" s="22" t="s">
        <v>202</v>
      </c>
      <c r="I9" s="5" t="s">
        <v>89</v>
      </c>
      <c r="J9" s="2" t="s">
        <v>90</v>
      </c>
      <c r="K9" s="2" t="s">
        <v>90</v>
      </c>
      <c r="L9" s="2" t="s">
        <v>91</v>
      </c>
      <c r="M9" s="2" t="s">
        <v>92</v>
      </c>
      <c r="N9" s="2" t="s">
        <v>93</v>
      </c>
      <c r="O9" s="4">
        <v>24</v>
      </c>
      <c r="P9" s="6">
        <v>1.5968063872255487</v>
      </c>
    </row>
    <row r="10" spans="1:16" ht="15.75" x14ac:dyDescent="0.25">
      <c r="A10" s="3" t="s">
        <v>94</v>
      </c>
      <c r="B10" s="2" t="s">
        <v>95</v>
      </c>
      <c r="C10" s="2" t="s">
        <v>96</v>
      </c>
      <c r="D10" s="2" t="s">
        <v>97</v>
      </c>
      <c r="E10" s="2" t="s">
        <v>98</v>
      </c>
      <c r="F10" s="2" t="s">
        <v>98</v>
      </c>
      <c r="G10" s="19"/>
      <c r="H10" s="20">
        <v>0</v>
      </c>
      <c r="I10" s="5" t="s">
        <v>99</v>
      </c>
      <c r="J10" s="2" t="s">
        <v>100</v>
      </c>
      <c r="K10" s="2" t="s">
        <v>100</v>
      </c>
      <c r="L10" s="2" t="s">
        <v>101</v>
      </c>
      <c r="M10" s="2" t="s">
        <v>102</v>
      </c>
      <c r="N10" s="2" t="s">
        <v>103</v>
      </c>
      <c r="O10" s="4">
        <v>8</v>
      </c>
      <c r="P10" s="6">
        <v>0.52049446974625901</v>
      </c>
    </row>
    <row r="11" spans="1:16" ht="38.25" x14ac:dyDescent="0.25">
      <c r="A11" s="7" t="s">
        <v>104</v>
      </c>
      <c r="B11" s="2" t="s">
        <v>105</v>
      </c>
      <c r="C11" s="2" t="s">
        <v>106</v>
      </c>
      <c r="D11" s="2" t="s">
        <v>107</v>
      </c>
      <c r="E11" s="2" t="s">
        <v>108</v>
      </c>
      <c r="F11" s="2" t="s">
        <v>108</v>
      </c>
      <c r="G11" s="19"/>
      <c r="H11" s="22" t="s">
        <v>203</v>
      </c>
      <c r="I11" s="15" t="s">
        <v>109</v>
      </c>
      <c r="J11" s="2" t="s">
        <v>110</v>
      </c>
      <c r="K11" s="2" t="s">
        <v>110</v>
      </c>
      <c r="L11" s="2" t="s">
        <v>111</v>
      </c>
      <c r="M11" s="2" t="s">
        <v>112</v>
      </c>
      <c r="N11" s="2" t="s">
        <v>113</v>
      </c>
      <c r="O11" s="4">
        <v>60</v>
      </c>
      <c r="P11" s="6">
        <v>3.3670033670033668</v>
      </c>
    </row>
    <row r="12" spans="1:16" ht="15.75" x14ac:dyDescent="0.25">
      <c r="A12" s="7" t="s">
        <v>114</v>
      </c>
      <c r="B12" s="2" t="s">
        <v>115</v>
      </c>
      <c r="C12" s="2" t="s">
        <v>116</v>
      </c>
      <c r="D12" s="2" t="s">
        <v>117</v>
      </c>
      <c r="E12" s="2" t="s">
        <v>118</v>
      </c>
      <c r="F12" s="2" t="s">
        <v>118</v>
      </c>
      <c r="G12" s="19"/>
      <c r="H12" s="20">
        <v>0</v>
      </c>
      <c r="I12" s="5" t="s">
        <v>119</v>
      </c>
      <c r="J12" s="2" t="s">
        <v>120</v>
      </c>
      <c r="K12" s="2" t="s">
        <v>120</v>
      </c>
      <c r="L12" s="2" t="s">
        <v>121</v>
      </c>
      <c r="M12" s="2" t="s">
        <v>122</v>
      </c>
      <c r="N12" s="2" t="s">
        <v>123</v>
      </c>
      <c r="O12" s="4">
        <v>9</v>
      </c>
      <c r="P12" s="6">
        <v>0.62370062370062374</v>
      </c>
    </row>
    <row r="13" spans="1:16" ht="51" x14ac:dyDescent="0.25">
      <c r="A13" s="7" t="s">
        <v>124</v>
      </c>
      <c r="B13" s="2" t="s">
        <v>125</v>
      </c>
      <c r="C13" s="2" t="s">
        <v>126</v>
      </c>
      <c r="D13" s="2" t="s">
        <v>127</v>
      </c>
      <c r="E13" s="2" t="s">
        <v>128</v>
      </c>
      <c r="F13" s="2" t="s">
        <v>128</v>
      </c>
      <c r="G13" s="19"/>
      <c r="H13" s="22" t="s">
        <v>200</v>
      </c>
      <c r="I13" s="5" t="s">
        <v>129</v>
      </c>
      <c r="J13" s="2" t="s">
        <v>130</v>
      </c>
      <c r="K13" s="2" t="s">
        <v>130</v>
      </c>
      <c r="L13" s="2" t="s">
        <v>131</v>
      </c>
      <c r="M13" s="2" t="s">
        <v>132</v>
      </c>
      <c r="N13" s="2" t="s">
        <v>133</v>
      </c>
      <c r="O13" s="4">
        <v>92</v>
      </c>
      <c r="P13" s="6">
        <v>4.3914081145584722</v>
      </c>
    </row>
    <row r="14" spans="1:16" ht="51" x14ac:dyDescent="0.25">
      <c r="A14" s="7" t="s">
        <v>134</v>
      </c>
      <c r="B14" s="2" t="s">
        <v>135</v>
      </c>
      <c r="C14" s="2" t="s">
        <v>136</v>
      </c>
      <c r="D14" s="2" t="s">
        <v>137</v>
      </c>
      <c r="E14" s="2" t="s">
        <v>138</v>
      </c>
      <c r="F14" s="2" t="s">
        <v>138</v>
      </c>
      <c r="G14" s="19"/>
      <c r="H14" s="22" t="s">
        <v>200</v>
      </c>
      <c r="I14" s="5" t="s">
        <v>139</v>
      </c>
      <c r="J14" s="2" t="s">
        <v>140</v>
      </c>
      <c r="K14" s="2" t="s">
        <v>140</v>
      </c>
      <c r="L14" s="2" t="s">
        <v>141</v>
      </c>
      <c r="M14" s="2" t="s">
        <v>142</v>
      </c>
      <c r="N14" s="2" t="s">
        <v>143</v>
      </c>
      <c r="O14" s="4">
        <v>78</v>
      </c>
      <c r="P14" s="6">
        <v>2.9400678477195625</v>
      </c>
    </row>
    <row r="15" spans="1:16" ht="89.25" x14ac:dyDescent="0.25">
      <c r="A15" s="7" t="s">
        <v>144</v>
      </c>
      <c r="B15" s="2" t="s">
        <v>145</v>
      </c>
      <c r="C15" s="2" t="s">
        <v>146</v>
      </c>
      <c r="D15" s="2" t="s">
        <v>147</v>
      </c>
      <c r="E15" s="2" t="s">
        <v>148</v>
      </c>
      <c r="F15" s="2" t="s">
        <v>148</v>
      </c>
      <c r="G15" s="22" t="s">
        <v>203</v>
      </c>
      <c r="H15" s="22" t="s">
        <v>213</v>
      </c>
      <c r="I15" s="5" t="s">
        <v>149</v>
      </c>
      <c r="J15" s="2" t="s">
        <v>150</v>
      </c>
      <c r="K15" s="2" t="s">
        <v>150</v>
      </c>
      <c r="L15" s="2" t="s">
        <v>151</v>
      </c>
      <c r="M15" s="2" t="s">
        <v>152</v>
      </c>
      <c r="N15" s="2" t="s">
        <v>153</v>
      </c>
      <c r="O15" s="4">
        <v>168</v>
      </c>
      <c r="P15" s="6">
        <v>6.6193853427895979</v>
      </c>
    </row>
    <row r="16" spans="1:16" ht="89.25" x14ac:dyDescent="0.25">
      <c r="A16" s="7" t="s">
        <v>154</v>
      </c>
      <c r="B16" s="2" t="s">
        <v>155</v>
      </c>
      <c r="C16" s="2" t="s">
        <v>156</v>
      </c>
      <c r="D16" s="2" t="s">
        <v>157</v>
      </c>
      <c r="E16" s="2" t="s">
        <v>158</v>
      </c>
      <c r="F16" s="2" t="s">
        <v>158</v>
      </c>
      <c r="G16" s="22" t="s">
        <v>209</v>
      </c>
      <c r="H16" s="22" t="s">
        <v>212</v>
      </c>
      <c r="I16" s="15" t="s">
        <v>159</v>
      </c>
      <c r="J16" s="2" t="s">
        <v>160</v>
      </c>
      <c r="K16" s="2" t="s">
        <v>160</v>
      </c>
      <c r="L16" s="2" t="s">
        <v>161</v>
      </c>
      <c r="M16" s="2" t="s">
        <v>162</v>
      </c>
      <c r="N16" s="2" t="s">
        <v>163</v>
      </c>
      <c r="O16" s="4">
        <v>156</v>
      </c>
      <c r="P16" s="6">
        <v>7.1070615034168565</v>
      </c>
    </row>
    <row r="17" spans="1:16" ht="25.5" x14ac:dyDescent="0.25">
      <c r="A17" s="7" t="s">
        <v>164</v>
      </c>
      <c r="B17" s="2" t="s">
        <v>165</v>
      </c>
      <c r="C17" s="2" t="s">
        <v>166</v>
      </c>
      <c r="D17" s="2" t="s">
        <v>167</v>
      </c>
      <c r="E17" s="2" t="s">
        <v>168</v>
      </c>
      <c r="F17" s="2" t="s">
        <v>168</v>
      </c>
      <c r="G17" s="19"/>
      <c r="H17" s="20">
        <v>0</v>
      </c>
      <c r="I17" s="5" t="s">
        <v>169</v>
      </c>
      <c r="J17" s="2" t="s">
        <v>170</v>
      </c>
      <c r="K17" s="2" t="s">
        <v>170</v>
      </c>
      <c r="L17" s="2" t="s">
        <v>171</v>
      </c>
      <c r="M17" s="2" t="s">
        <v>172</v>
      </c>
      <c r="N17" s="2" t="s">
        <v>173</v>
      </c>
      <c r="O17" s="4">
        <v>33</v>
      </c>
      <c r="P17" s="6">
        <v>1.5865384615384615</v>
      </c>
    </row>
    <row r="18" spans="1:16" x14ac:dyDescent="0.25">
      <c r="G18" s="21"/>
      <c r="H18" s="21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N51"/>
  <sheetViews>
    <sheetView topLeftCell="A34" workbookViewId="0">
      <selection activeCell="K46" sqref="K46"/>
    </sheetView>
  </sheetViews>
  <sheetFormatPr baseColWidth="10" defaultRowHeight="15" x14ac:dyDescent="0.25"/>
  <cols>
    <col min="3" max="3" width="20.85546875" customWidth="1"/>
    <col min="5" max="5" width="21.5703125" customWidth="1"/>
  </cols>
  <sheetData>
    <row r="3" spans="3:14" x14ac:dyDescent="0.25">
      <c r="C3" s="8" t="s">
        <v>179</v>
      </c>
    </row>
    <row r="4" spans="3:14" x14ac:dyDescent="0.25">
      <c r="C4" s="9" t="s">
        <v>192</v>
      </c>
    </row>
    <row r="5" spans="3:14" x14ac:dyDescent="0.25">
      <c r="C5" s="10"/>
      <c r="D5" s="11" t="s">
        <v>180</v>
      </c>
      <c r="E5" t="s">
        <v>191</v>
      </c>
      <c r="F5" s="11" t="s">
        <v>181</v>
      </c>
      <c r="G5" s="11" t="s">
        <v>190</v>
      </c>
      <c r="H5" s="11" t="s">
        <v>183</v>
      </c>
      <c r="I5" s="11" t="s">
        <v>188</v>
      </c>
      <c r="J5" s="11" t="s">
        <v>184</v>
      </c>
      <c r="L5" s="11" t="s">
        <v>189</v>
      </c>
    </row>
    <row r="6" spans="3:14" x14ac:dyDescent="0.25">
      <c r="C6" s="11" t="s">
        <v>174</v>
      </c>
      <c r="D6" s="11">
        <v>3</v>
      </c>
      <c r="E6">
        <v>3</v>
      </c>
      <c r="F6" s="11">
        <v>10</v>
      </c>
      <c r="G6" s="11">
        <v>2</v>
      </c>
      <c r="H6" s="12">
        <f>100*(D6/$N6)</f>
        <v>16.666666666666664</v>
      </c>
      <c r="I6" s="12">
        <f>100*(E6/$N6)</f>
        <v>16.666666666666664</v>
      </c>
      <c r="J6" s="12">
        <f>100*(F6/$N6)</f>
        <v>55.555555555555557</v>
      </c>
      <c r="L6" s="12">
        <f>100*(G6/$N6)</f>
        <v>11.111111111111111</v>
      </c>
      <c r="N6" s="11">
        <v>18</v>
      </c>
    </row>
    <row r="7" spans="3:14" x14ac:dyDescent="0.25">
      <c r="C7" s="11" t="s">
        <v>175</v>
      </c>
      <c r="D7" s="11">
        <v>4</v>
      </c>
      <c r="E7">
        <v>7</v>
      </c>
      <c r="F7" s="11">
        <v>8</v>
      </c>
      <c r="G7" s="11">
        <v>4</v>
      </c>
      <c r="H7" s="12">
        <f>100*(D7/$N7)</f>
        <v>17.391304347826086</v>
      </c>
      <c r="I7" s="12">
        <f>100*(E7/$N7)</f>
        <v>30.434782608695656</v>
      </c>
      <c r="J7" s="12">
        <f>100*(F7/$N7)</f>
        <v>34.782608695652172</v>
      </c>
      <c r="L7" s="12">
        <f>100*(G7/$N7)</f>
        <v>17.391304347826086</v>
      </c>
      <c r="N7" s="11">
        <v>23</v>
      </c>
    </row>
    <row r="8" spans="3:14" x14ac:dyDescent="0.25">
      <c r="C8" s="11" t="s">
        <v>176</v>
      </c>
      <c r="D8" s="11">
        <v>4</v>
      </c>
      <c r="E8">
        <v>0</v>
      </c>
      <c r="F8" s="11">
        <v>3</v>
      </c>
      <c r="G8" s="11">
        <v>0</v>
      </c>
      <c r="H8" s="12">
        <f>100*(D8/$N8)</f>
        <v>57.142857142857139</v>
      </c>
      <c r="I8" s="12">
        <f>100*(E8/$N8)</f>
        <v>0</v>
      </c>
      <c r="J8" s="12">
        <f>100*(F8/$N8)</f>
        <v>42.857142857142854</v>
      </c>
      <c r="L8" s="12">
        <f>100*(G8/$N8)</f>
        <v>0</v>
      </c>
      <c r="N8" s="11">
        <v>7</v>
      </c>
    </row>
    <row r="9" spans="3:14" x14ac:dyDescent="0.25">
      <c r="C9" s="11" t="s">
        <v>177</v>
      </c>
      <c r="D9" s="11">
        <v>5</v>
      </c>
      <c r="E9">
        <v>4</v>
      </c>
      <c r="F9" s="11">
        <v>0</v>
      </c>
      <c r="G9" s="11">
        <v>0</v>
      </c>
      <c r="H9" s="12">
        <f>100*(D9/$N9)</f>
        <v>55.555555555555557</v>
      </c>
      <c r="I9" s="12">
        <f>100*(E9/$N9)</f>
        <v>44.444444444444443</v>
      </c>
      <c r="J9" s="12">
        <f>100*(F9/$N9)</f>
        <v>0</v>
      </c>
      <c r="L9" s="12">
        <f>100*(G9/$N9)</f>
        <v>0</v>
      </c>
      <c r="N9" s="11">
        <v>9</v>
      </c>
    </row>
    <row r="10" spans="3:14" x14ac:dyDescent="0.25">
      <c r="C10" s="8" t="s">
        <v>178</v>
      </c>
      <c r="D10" s="8"/>
      <c r="E10" s="8"/>
      <c r="F10" s="8"/>
      <c r="G10" s="8"/>
      <c r="H10" s="13">
        <f>SUM(H6:H9)/4</f>
        <v>36.689095928226365</v>
      </c>
      <c r="I10" s="13">
        <f>SUM(I6:I9)/4</f>
        <v>22.886473429951693</v>
      </c>
      <c r="J10" s="13">
        <f>SUM(J6:J9)/4</f>
        <v>33.298826777087648</v>
      </c>
      <c r="L10" s="13">
        <f t="shared" ref="K10:L10" si="0">SUM(L6:L9)/4</f>
        <v>7.1256038647342992</v>
      </c>
    </row>
    <row r="12" spans="3:14" x14ac:dyDescent="0.25">
      <c r="C12">
        <f>SUM(D6:D9)</f>
        <v>16</v>
      </c>
      <c r="D12" t="s">
        <v>182</v>
      </c>
    </row>
    <row r="13" spans="3:14" x14ac:dyDescent="0.25">
      <c r="C13">
        <f>SUM(E6:E9)</f>
        <v>14</v>
      </c>
      <c r="D13" t="s">
        <v>186</v>
      </c>
    </row>
    <row r="14" spans="3:14" x14ac:dyDescent="0.25">
      <c r="C14">
        <f>SUM(F6:F9)</f>
        <v>21</v>
      </c>
      <c r="D14" t="s">
        <v>185</v>
      </c>
    </row>
    <row r="15" spans="3:14" x14ac:dyDescent="0.25">
      <c r="C15">
        <f>SUM(G6:G9)</f>
        <v>6</v>
      </c>
      <c r="D15" t="s">
        <v>187</v>
      </c>
    </row>
    <row r="17" spans="3:6" x14ac:dyDescent="0.25">
      <c r="F17" s="14"/>
    </row>
    <row r="18" spans="3:6" x14ac:dyDescent="0.25">
      <c r="C18" s="11"/>
      <c r="D18" s="12"/>
      <c r="E18" s="12"/>
      <c r="F18" s="14"/>
    </row>
    <row r="19" spans="3:6" x14ac:dyDescent="0.25">
      <c r="C19" s="11"/>
      <c r="D19" s="12"/>
      <c r="E19" s="12"/>
      <c r="F19" s="14"/>
    </row>
    <row r="20" spans="3:6" x14ac:dyDescent="0.25">
      <c r="C20" s="11"/>
      <c r="D20" s="12"/>
      <c r="E20" s="12"/>
      <c r="F20" s="14"/>
    </row>
    <row r="21" spans="3:6" x14ac:dyDescent="0.25">
      <c r="C21" s="11"/>
      <c r="D21" s="12"/>
      <c r="E21" s="12"/>
      <c r="F21" s="14"/>
    </row>
    <row r="35" spans="3:10" x14ac:dyDescent="0.25">
      <c r="F35" t="s">
        <v>198</v>
      </c>
      <c r="G35" t="s">
        <v>198</v>
      </c>
    </row>
    <row r="36" spans="3:10" x14ac:dyDescent="0.25">
      <c r="D36" s="11"/>
      <c r="E36" s="11"/>
      <c r="F36" s="11">
        <v>16</v>
      </c>
      <c r="G36" s="11">
        <v>21</v>
      </c>
      <c r="H36" s="11"/>
      <c r="I36" s="11"/>
      <c r="J36" s="11"/>
    </row>
    <row r="37" spans="3:10" x14ac:dyDescent="0.25">
      <c r="D37" s="11"/>
      <c r="E37" s="11"/>
      <c r="F37" s="11" t="s">
        <v>199</v>
      </c>
      <c r="G37" s="11" t="s">
        <v>199</v>
      </c>
      <c r="H37" s="11"/>
      <c r="I37" s="11"/>
      <c r="J37" s="11"/>
    </row>
    <row r="38" spans="3:10" x14ac:dyDescent="0.25">
      <c r="C38" t="s">
        <v>197</v>
      </c>
      <c r="D38" s="11"/>
      <c r="E38" s="11"/>
      <c r="F38" s="11">
        <v>15</v>
      </c>
      <c r="G38" s="11">
        <v>11</v>
      </c>
      <c r="H38" s="11"/>
      <c r="I38" s="23" t="s">
        <v>217</v>
      </c>
      <c r="J38" s="11"/>
    </row>
    <row r="39" spans="3:10" x14ac:dyDescent="0.25">
      <c r="D39" s="11"/>
      <c r="E39" s="25"/>
      <c r="F39" s="25" t="s">
        <v>208</v>
      </c>
      <c r="G39" s="26" t="s">
        <v>193</v>
      </c>
      <c r="H39" s="11"/>
      <c r="I39" s="11"/>
      <c r="J39" s="11"/>
    </row>
    <row r="40" spans="3:10" x14ac:dyDescent="0.25">
      <c r="D40" s="24"/>
      <c r="E40" s="27" t="s">
        <v>216</v>
      </c>
      <c r="F40" s="25">
        <v>7</v>
      </c>
      <c r="G40" s="25"/>
      <c r="H40" s="11"/>
      <c r="I40" s="11">
        <v>7</v>
      </c>
      <c r="J40" s="11"/>
    </row>
    <row r="41" spans="3:10" x14ac:dyDescent="0.25">
      <c r="D41" s="11"/>
      <c r="E41" s="27" t="s">
        <v>203</v>
      </c>
      <c r="F41" s="25">
        <v>2</v>
      </c>
      <c r="G41" s="25"/>
      <c r="H41" s="11"/>
      <c r="I41" s="11">
        <v>2</v>
      </c>
      <c r="J41" s="11"/>
    </row>
    <row r="42" spans="3:10" x14ac:dyDescent="0.25">
      <c r="D42" s="11"/>
      <c r="E42" s="28" t="s">
        <v>214</v>
      </c>
      <c r="F42" s="25">
        <v>1</v>
      </c>
      <c r="G42" s="25"/>
      <c r="H42" s="11"/>
      <c r="I42" s="11">
        <v>1</v>
      </c>
      <c r="J42" s="11"/>
    </row>
    <row r="43" spans="3:10" x14ac:dyDescent="0.25">
      <c r="D43" s="11"/>
      <c r="E43" s="25" t="s">
        <v>215</v>
      </c>
      <c r="F43" s="25">
        <v>1</v>
      </c>
      <c r="G43" s="25"/>
      <c r="H43" s="11"/>
      <c r="I43" s="11">
        <v>1</v>
      </c>
      <c r="J43" s="11"/>
    </row>
    <row r="44" spans="3:10" x14ac:dyDescent="0.25">
      <c r="D44" s="11"/>
      <c r="E44" s="25" t="s">
        <v>201</v>
      </c>
      <c r="F44" s="25">
        <v>1</v>
      </c>
      <c r="G44" s="25"/>
      <c r="H44" s="11"/>
      <c r="I44" s="11">
        <v>1</v>
      </c>
      <c r="J44" s="11"/>
    </row>
    <row r="45" spans="3:10" x14ac:dyDescent="0.25">
      <c r="D45" s="11"/>
      <c r="E45" s="28" t="s">
        <v>211</v>
      </c>
      <c r="F45" s="25">
        <v>1</v>
      </c>
      <c r="G45" s="25"/>
      <c r="H45" s="11"/>
      <c r="I45" s="11">
        <v>1</v>
      </c>
      <c r="J45" s="11"/>
    </row>
    <row r="46" spans="3:10" x14ac:dyDescent="0.25">
      <c r="D46" s="11"/>
      <c r="E46" s="28" t="s">
        <v>210</v>
      </c>
      <c r="F46" s="25">
        <v>1</v>
      </c>
      <c r="G46" s="25"/>
      <c r="H46" s="11"/>
      <c r="I46" s="11">
        <v>1</v>
      </c>
      <c r="J46" s="11"/>
    </row>
    <row r="47" spans="3:10" x14ac:dyDescent="0.25">
      <c r="D47" s="11"/>
      <c r="E47" s="26" t="s">
        <v>209</v>
      </c>
      <c r="F47" s="25">
        <v>1</v>
      </c>
      <c r="G47" s="25">
        <v>1</v>
      </c>
      <c r="H47" s="11"/>
      <c r="I47" s="11">
        <v>1</v>
      </c>
      <c r="J47" s="11"/>
    </row>
    <row r="48" spans="3:10" x14ac:dyDescent="0.25">
      <c r="D48" s="11"/>
      <c r="E48" s="26" t="s">
        <v>194</v>
      </c>
      <c r="F48" s="25"/>
      <c r="G48" s="25">
        <v>9</v>
      </c>
      <c r="H48" s="11"/>
      <c r="I48" s="11"/>
      <c r="J48" s="11"/>
    </row>
    <row r="49" spans="4:10" x14ac:dyDescent="0.25">
      <c r="D49" s="11"/>
      <c r="E49" s="25" t="s">
        <v>195</v>
      </c>
      <c r="F49" s="25"/>
      <c r="G49" s="25">
        <v>1</v>
      </c>
      <c r="H49" s="11"/>
      <c r="I49" s="11"/>
      <c r="J49" s="11"/>
    </row>
    <row r="50" spans="4:10" x14ac:dyDescent="0.25">
      <c r="D50" s="11"/>
      <c r="E50" s="25" t="s">
        <v>196</v>
      </c>
      <c r="F50" s="25">
        <v>4</v>
      </c>
      <c r="G50" s="25">
        <v>10</v>
      </c>
      <c r="H50" s="11"/>
      <c r="I50" s="11"/>
      <c r="J50" s="11"/>
    </row>
    <row r="51" spans="4:10" x14ac:dyDescent="0.25">
      <c r="D51" s="11"/>
      <c r="E51" s="11"/>
      <c r="F51" s="11"/>
      <c r="G51" s="11"/>
      <c r="H51" s="11"/>
      <c r="I51" s="11"/>
      <c r="J51" s="11"/>
    </row>
  </sheetData>
  <sortState ref="E40:I49">
    <sortCondition descending="1" ref="I40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Zusammenführung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2021-07-29T13:25:20Z</dcterms:created>
  <dcterms:modified xsi:type="dcterms:W3CDTF">2021-07-29T20:04:26Z</dcterms:modified>
</cp:coreProperties>
</file>